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  <sheet name="Sheet2" sheetId="2" r:id="rId2"/>
  </sheets>
  <definedNames>
    <definedName name="_xlnm._FilterDatabase" localSheetId="0" hidden="1">Sheet1!$A$2:$CU$72</definedName>
  </definedNames>
  <calcPr calcId="144525"/>
</workbook>
</file>

<file path=xl/sharedStrings.xml><?xml version="1.0" encoding="utf-8"?>
<sst xmlns="http://schemas.openxmlformats.org/spreadsheetml/2006/main" count="159" uniqueCount="121">
  <si>
    <r>
      <t>玛丽女王学院</t>
    </r>
    <r>
      <rPr>
        <sz val="20"/>
        <color theme="1"/>
        <rFont val="Times New Roman"/>
        <charset val="0"/>
      </rPr>
      <t>2013</t>
    </r>
    <r>
      <rPr>
        <sz val="20"/>
        <color theme="1"/>
        <rFont val="宋体"/>
        <charset val="0"/>
      </rPr>
      <t>级升学情况汇总表</t>
    </r>
  </si>
  <si>
    <t>序号</t>
  </si>
  <si>
    <t>班级</t>
  </si>
  <si>
    <t>姓名</t>
  </si>
  <si>
    <t>录取院校</t>
  </si>
  <si>
    <t>张显贵</t>
  </si>
  <si>
    <t>北京大学</t>
  </si>
  <si>
    <t>王子龙</t>
  </si>
  <si>
    <t>谢阳</t>
  </si>
  <si>
    <t>朱晨</t>
  </si>
  <si>
    <t>商倩楠</t>
  </si>
  <si>
    <t>北京大学清华大学生命科学联合中心</t>
  </si>
  <si>
    <t>郑茜</t>
  </si>
  <si>
    <t>宋震</t>
  </si>
  <si>
    <t>北京协和医学院</t>
  </si>
  <si>
    <t>宋璟景</t>
  </si>
  <si>
    <t>聂牧文</t>
  </si>
  <si>
    <t>陈小曦</t>
  </si>
  <si>
    <t>中国医学科学院</t>
  </si>
  <si>
    <t>朱黄奥</t>
  </si>
  <si>
    <t>中国科学院神经科学研究所</t>
  </si>
  <si>
    <t>万欣宇</t>
  </si>
  <si>
    <t>上海交通大学</t>
  </si>
  <si>
    <t>包日强</t>
  </si>
  <si>
    <t>王慧</t>
  </si>
  <si>
    <t>张辰颉</t>
  </si>
  <si>
    <t>冯众</t>
  </si>
  <si>
    <t>复旦大学</t>
  </si>
  <si>
    <t>王浩然</t>
  </si>
  <si>
    <t>王彪</t>
  </si>
  <si>
    <t>龚晨子</t>
  </si>
  <si>
    <t>华中科技大学</t>
  </si>
  <si>
    <t>王沈楠</t>
  </si>
  <si>
    <t>张丝雨</t>
  </si>
  <si>
    <t>孟思露</t>
  </si>
  <si>
    <t>马玉成</t>
  </si>
  <si>
    <t>四川大学</t>
  </si>
  <si>
    <t>胡淇芃</t>
  </si>
  <si>
    <t>宫晗</t>
  </si>
  <si>
    <t>张昕雨</t>
  </si>
  <si>
    <t>刘海灵</t>
  </si>
  <si>
    <t>蔡景升</t>
  </si>
  <si>
    <t>中山大学</t>
  </si>
  <si>
    <t>肖毅</t>
  </si>
  <si>
    <t>汤蓝天</t>
  </si>
  <si>
    <t>匡煜</t>
  </si>
  <si>
    <t>李启睿</t>
  </si>
  <si>
    <t>浙江大学</t>
  </si>
  <si>
    <t>杨霭琳</t>
  </si>
  <si>
    <t>首都医科大学</t>
  </si>
  <si>
    <t>贾一凡</t>
  </si>
  <si>
    <t>李思源</t>
  </si>
  <si>
    <t>杨振宏</t>
  </si>
  <si>
    <t>周宗朴</t>
  </si>
  <si>
    <t>华南理工大学</t>
  </si>
  <si>
    <t>余嘉豪</t>
  </si>
  <si>
    <t>空军军医大学</t>
  </si>
  <si>
    <t>黄康瑜</t>
  </si>
  <si>
    <t>南方医科大学</t>
  </si>
  <si>
    <t>陈俊璋</t>
  </si>
  <si>
    <t>辜俊伟</t>
  </si>
  <si>
    <t>吕建成</t>
  </si>
  <si>
    <t>南京医科大学</t>
  </si>
  <si>
    <t>王雪冰</t>
  </si>
  <si>
    <t>吕潇</t>
  </si>
  <si>
    <t>樊又菠</t>
  </si>
  <si>
    <t>山东大学</t>
  </si>
  <si>
    <t>杜航</t>
  </si>
  <si>
    <t>刘墨客</t>
  </si>
  <si>
    <t>山东省立医院</t>
  </si>
  <si>
    <t>邓丹霞</t>
  </si>
  <si>
    <t>汕头大学</t>
  </si>
  <si>
    <t>孙思远</t>
  </si>
  <si>
    <t>天津医科大学</t>
  </si>
  <si>
    <t>李佳迅</t>
  </si>
  <si>
    <t>朱彬</t>
  </si>
  <si>
    <t>谢培一</t>
  </si>
  <si>
    <t>南昌大学</t>
  </si>
  <si>
    <t>黄薇露</t>
  </si>
  <si>
    <t>张宏飞</t>
  </si>
  <si>
    <t>刘健迪</t>
  </si>
  <si>
    <t>陈杨林</t>
  </si>
  <si>
    <t>李薇</t>
  </si>
  <si>
    <t>郑州大学</t>
  </si>
  <si>
    <t>李越</t>
  </si>
  <si>
    <t>解寻</t>
  </si>
  <si>
    <t>广西医科大学</t>
  </si>
  <si>
    <t>周腾飞</t>
  </si>
  <si>
    <t>温州医科大学</t>
  </si>
  <si>
    <t>康玉蓉</t>
  </si>
  <si>
    <t>西安交通大学</t>
  </si>
  <si>
    <t>陈杏</t>
  </si>
  <si>
    <t>西南交通大学</t>
  </si>
  <si>
    <t>任琳玮</t>
  </si>
  <si>
    <t>潍坊医学院</t>
  </si>
  <si>
    <t>刘睿</t>
  </si>
  <si>
    <t>滨州医学院</t>
  </si>
  <si>
    <t>于帆</t>
  </si>
  <si>
    <t>伦敦大学学院</t>
  </si>
  <si>
    <t>唐嘉彬</t>
  </si>
  <si>
    <t>吴奇隆</t>
  </si>
  <si>
    <t>英国玛丽女王大学</t>
  </si>
  <si>
    <t>胡明月</t>
  </si>
  <si>
    <t>胡婷妤</t>
  </si>
  <si>
    <t>香港大学</t>
  </si>
  <si>
    <t>陈叶浩</t>
  </si>
  <si>
    <t>香港中文大学</t>
  </si>
  <si>
    <t>项目年份</t>
  </si>
  <si>
    <t>营业收入</t>
  </si>
  <si>
    <t>生产成本</t>
  </si>
  <si>
    <t>运营成本</t>
  </si>
  <si>
    <t>销售费用</t>
  </si>
  <si>
    <t>财务费用</t>
  </si>
  <si>
    <t>营业税金及附加</t>
  </si>
  <si>
    <t>二、营业利润</t>
  </si>
  <si>
    <t>加：营业外收入</t>
  </si>
  <si>
    <t>减：营业外支出</t>
  </si>
  <si>
    <t>三、利润总额</t>
  </si>
  <si>
    <t>减：所得税费用</t>
  </si>
  <si>
    <t>四、净利润</t>
  </si>
  <si>
    <t>净利润</t>
  </si>
</sst>
</file>

<file path=xl/styles.xml><?xml version="1.0" encoding="utf-8"?>
<styleSheet xmlns="http://schemas.openxmlformats.org/spreadsheetml/2006/main">
  <numFmts count="5">
    <numFmt numFmtId="176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12"/>
      <color rgb="FF000000"/>
      <name val="楷体"/>
      <charset val="134"/>
    </font>
    <font>
      <sz val="12"/>
      <color rgb="FF000000"/>
      <name val="楷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0"/>
    </font>
    <font>
      <sz val="20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0"/>
    <xf numFmtId="0" fontId="12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/>
    <xf numFmtId="0" fontId="16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/>
    <xf numFmtId="0" fontId="21" fillId="0" borderId="0"/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top" wrapText="1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justify" vertical="top" wrapText="1"/>
    </xf>
    <xf numFmtId="4" fontId="0" fillId="0" borderId="0" xfId="0" applyNumberForma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 indent="1"/>
    </xf>
    <xf numFmtId="0" fontId="1" fillId="0" borderId="2" xfId="0" applyFont="1" applyBorder="1" applyAlignment="1">
      <alignment horizontal="center" vertical="center" wrapText="1" indent="1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class 131_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_class 131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8" xfId="51"/>
    <cellStyle name="常规_Sheet1_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EASY</a:t>
            </a:r>
            <a:r>
              <a:rPr altLang="en-US"/>
              <a:t>瘦近五年</a:t>
            </a:r>
            <a:r>
              <a:t>净利润趋势图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Sheet2!$G$45</c:f>
              <c:strCache>
                <c:ptCount val="1"/>
                <c:pt idx="0">
                  <c:v>净利润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cat>
            <c:numRef>
              <c:f>Sheet2!$H$44:$L$44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Sheet2!$H$45:$L$45</c:f>
              <c:numCache>
                <c:formatCode>General</c:formatCode>
                <c:ptCount val="5"/>
                <c:pt idx="0">
                  <c:v>4277.4</c:v>
                </c:pt>
                <c:pt idx="1">
                  <c:v>4815.575</c:v>
                </c:pt>
                <c:pt idx="2">
                  <c:v>5829.875</c:v>
                </c:pt>
                <c:pt idx="3">
                  <c:v>8368.8</c:v>
                </c:pt>
                <c:pt idx="4">
                  <c:v>11739.1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6535"/>
        <c:axId val="342095525"/>
      </c:lineChart>
      <c:catAx>
        <c:axId val="586565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42095525"/>
        <c:crosses val="autoZero"/>
        <c:auto val="1"/>
        <c:lblAlgn val="ctr"/>
        <c:lblOffset val="100"/>
        <c:noMultiLvlLbl val="0"/>
      </c:catAx>
      <c:valAx>
        <c:axId val="34209552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656535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158750</xdr:colOff>
      <xdr:row>28</xdr:row>
      <xdr:rowOff>431800</xdr:rowOff>
    </xdr:from>
    <xdr:to>
      <xdr:col>11</xdr:col>
      <xdr:colOff>882650</xdr:colOff>
      <xdr:row>43</xdr:row>
      <xdr:rowOff>31750</xdr:rowOff>
    </xdr:to>
    <xdr:graphicFrame>
      <xdr:nvGraphicFramePr>
        <xdr:cNvPr id="2" name="图表 1"/>
        <xdr:cNvGraphicFramePr/>
      </xdr:nvGraphicFramePr>
      <xdr:xfrm>
        <a:off x="5016500" y="8023225"/>
        <a:ext cx="4572000" cy="27622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72"/>
  <sheetViews>
    <sheetView tabSelected="1" workbookViewId="0">
      <selection activeCell="E90" sqref="E90"/>
    </sheetView>
  </sheetViews>
  <sheetFormatPr defaultColWidth="8.89166666666667" defaultRowHeight="13.5"/>
  <cols>
    <col min="1" max="3" width="8.89166666666667" style="16"/>
    <col min="4" max="4" width="42" style="17" customWidth="1"/>
    <col min="5" max="6" width="8.89166666666667" style="18"/>
    <col min="7" max="7" width="16" style="18" customWidth="1"/>
    <col min="8" max="99" width="8.89166666666667" style="18"/>
    <col min="100" max="16384" width="8.89166666666667" style="16"/>
  </cols>
  <sheetData>
    <row r="1" ht="28" customHeight="1" spans="1:4">
      <c r="A1" s="19" t="s">
        <v>0</v>
      </c>
      <c r="B1" s="20"/>
      <c r="C1" s="20"/>
      <c r="D1" s="21"/>
    </row>
    <row r="2" s="15" customFormat="1" ht="20.5" customHeight="1" spans="1:99">
      <c r="A2" s="22" t="s">
        <v>1</v>
      </c>
      <c r="B2" s="23" t="s">
        <v>2</v>
      </c>
      <c r="C2" s="23" t="s">
        <v>3</v>
      </c>
      <c r="D2" s="24" t="s">
        <v>4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</row>
    <row r="3" s="15" customFormat="1" ht="20.5" customHeight="1" spans="1:99">
      <c r="A3" s="22">
        <v>1</v>
      </c>
      <c r="B3" s="23">
        <v>131</v>
      </c>
      <c r="C3" s="23" t="s">
        <v>5</v>
      </c>
      <c r="D3" s="24" t="s">
        <v>6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</row>
    <row r="4" s="15" customFormat="1" ht="20.5" customHeight="1" spans="1:99">
      <c r="A4" s="22">
        <v>2</v>
      </c>
      <c r="B4" s="23">
        <v>132</v>
      </c>
      <c r="C4" s="23" t="s">
        <v>7</v>
      </c>
      <c r="D4" s="24" t="s">
        <v>6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</row>
    <row r="5" s="15" customFormat="1" ht="20.5" customHeight="1" spans="1:99">
      <c r="A5" s="22">
        <v>3</v>
      </c>
      <c r="B5" s="23">
        <v>132</v>
      </c>
      <c r="C5" s="23" t="s">
        <v>8</v>
      </c>
      <c r="D5" s="24" t="s">
        <v>6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</row>
    <row r="6" s="15" customFormat="1" ht="20.5" customHeight="1" spans="1:99">
      <c r="A6" s="22">
        <v>4</v>
      </c>
      <c r="B6" s="23">
        <v>132</v>
      </c>
      <c r="C6" s="23" t="s">
        <v>9</v>
      </c>
      <c r="D6" s="24" t="s">
        <v>6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</row>
    <row r="7" s="15" customFormat="1" ht="20.5" customHeight="1" spans="1:99">
      <c r="A7" s="22">
        <v>5</v>
      </c>
      <c r="B7" s="23">
        <v>131</v>
      </c>
      <c r="C7" s="23" t="s">
        <v>10</v>
      </c>
      <c r="D7" s="24" t="s">
        <v>11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</row>
    <row r="8" s="15" customFormat="1" ht="20.5" customHeight="1" spans="1:99">
      <c r="A8" s="22">
        <v>6</v>
      </c>
      <c r="B8" s="23">
        <v>131</v>
      </c>
      <c r="C8" s="23" t="s">
        <v>12</v>
      </c>
      <c r="D8" s="24" t="s">
        <v>11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</row>
    <row r="9" s="15" customFormat="1" ht="20.5" customHeight="1" spans="1:99">
      <c r="A9" s="22">
        <v>7</v>
      </c>
      <c r="B9" s="23">
        <v>131</v>
      </c>
      <c r="C9" s="23" t="s">
        <v>13</v>
      </c>
      <c r="D9" s="24" t="s">
        <v>14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</row>
    <row r="10" s="15" customFormat="1" ht="20.5" customHeight="1" spans="1:99">
      <c r="A10" s="22">
        <v>8</v>
      </c>
      <c r="B10" s="23">
        <v>132</v>
      </c>
      <c r="C10" s="23" t="s">
        <v>15</v>
      </c>
      <c r="D10" s="24" t="s">
        <v>14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</row>
    <row r="11" s="15" customFormat="1" ht="20.5" customHeight="1" spans="1:99">
      <c r="A11" s="22">
        <v>9</v>
      </c>
      <c r="B11" s="23">
        <v>131</v>
      </c>
      <c r="C11" s="23" t="s">
        <v>16</v>
      </c>
      <c r="D11" s="24" t="s">
        <v>14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</row>
    <row r="12" s="15" customFormat="1" ht="20.5" customHeight="1" spans="1:99">
      <c r="A12" s="22">
        <v>10</v>
      </c>
      <c r="B12" s="23">
        <v>131</v>
      </c>
      <c r="C12" s="23" t="s">
        <v>17</v>
      </c>
      <c r="D12" s="24" t="s">
        <v>18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</row>
    <row r="13" s="15" customFormat="1" ht="20.5" customHeight="1" spans="1:99">
      <c r="A13" s="22">
        <v>11</v>
      </c>
      <c r="B13" s="23">
        <v>131</v>
      </c>
      <c r="C13" s="23" t="s">
        <v>19</v>
      </c>
      <c r="D13" s="24" t="s">
        <v>20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</row>
    <row r="14" s="15" customFormat="1" ht="20.5" customHeight="1" spans="1:99">
      <c r="A14" s="22">
        <v>12</v>
      </c>
      <c r="B14" s="23">
        <v>131</v>
      </c>
      <c r="C14" s="23" t="s">
        <v>21</v>
      </c>
      <c r="D14" s="24" t="s">
        <v>22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</row>
    <row r="15" s="15" customFormat="1" ht="20.5" customHeight="1" spans="1:99">
      <c r="A15" s="22">
        <v>13</v>
      </c>
      <c r="B15" s="23">
        <v>131</v>
      </c>
      <c r="C15" s="23" t="s">
        <v>23</v>
      </c>
      <c r="D15" s="24" t="s">
        <v>22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</row>
    <row r="16" s="15" customFormat="1" ht="20.5" customHeight="1" spans="1:99">
      <c r="A16" s="22">
        <v>14</v>
      </c>
      <c r="B16" s="23">
        <v>132</v>
      </c>
      <c r="C16" s="23" t="s">
        <v>24</v>
      </c>
      <c r="D16" s="24" t="s">
        <v>22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</row>
    <row r="17" s="15" customFormat="1" ht="20.5" customHeight="1" spans="1:99">
      <c r="A17" s="22">
        <v>15</v>
      </c>
      <c r="B17" s="23">
        <v>131</v>
      </c>
      <c r="C17" s="23" t="s">
        <v>25</v>
      </c>
      <c r="D17" s="24" t="s">
        <v>22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</row>
    <row r="18" s="15" customFormat="1" ht="20.5" customHeight="1" spans="1:99">
      <c r="A18" s="22">
        <v>16</v>
      </c>
      <c r="B18" s="23">
        <v>131</v>
      </c>
      <c r="C18" s="23" t="s">
        <v>26</v>
      </c>
      <c r="D18" s="24" t="s">
        <v>27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</row>
    <row r="19" s="15" customFormat="1" ht="20.5" customHeight="1" spans="1:99">
      <c r="A19" s="22">
        <v>17</v>
      </c>
      <c r="B19" s="23">
        <v>132</v>
      </c>
      <c r="C19" s="23" t="s">
        <v>28</v>
      </c>
      <c r="D19" s="24" t="s">
        <v>27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</row>
    <row r="20" s="15" customFormat="1" ht="20.5" customHeight="1" spans="1:99">
      <c r="A20" s="22">
        <v>18</v>
      </c>
      <c r="B20" s="23">
        <v>132</v>
      </c>
      <c r="C20" s="23" t="s">
        <v>29</v>
      </c>
      <c r="D20" s="24" t="s">
        <v>27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</row>
    <row r="21" s="15" customFormat="1" ht="20.5" customHeight="1" spans="1:99">
      <c r="A21" s="22">
        <v>19</v>
      </c>
      <c r="B21" s="23">
        <v>132</v>
      </c>
      <c r="C21" s="23" t="s">
        <v>30</v>
      </c>
      <c r="D21" s="24" t="s">
        <v>31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</row>
    <row r="22" s="15" customFormat="1" ht="20.5" customHeight="1" spans="1:99">
      <c r="A22" s="22">
        <v>20</v>
      </c>
      <c r="B22" s="23">
        <v>132</v>
      </c>
      <c r="C22" s="23" t="s">
        <v>32</v>
      </c>
      <c r="D22" s="24" t="s">
        <v>31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</row>
    <row r="23" s="15" customFormat="1" ht="20.5" customHeight="1" spans="1:99">
      <c r="A23" s="22">
        <v>21</v>
      </c>
      <c r="B23" s="23">
        <v>132</v>
      </c>
      <c r="C23" s="23" t="s">
        <v>33</v>
      </c>
      <c r="D23" s="24" t="s">
        <v>31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</row>
    <row r="24" s="15" customFormat="1" ht="20.5" customHeight="1" spans="1:99">
      <c r="A24" s="22">
        <v>22</v>
      </c>
      <c r="B24" s="23">
        <v>132</v>
      </c>
      <c r="C24" s="23" t="s">
        <v>34</v>
      </c>
      <c r="D24" s="24" t="s">
        <v>31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</row>
    <row r="25" s="15" customFormat="1" ht="20.5" customHeight="1" spans="1:99">
      <c r="A25" s="22">
        <v>23</v>
      </c>
      <c r="B25" s="23">
        <v>131</v>
      </c>
      <c r="C25" s="23" t="s">
        <v>35</v>
      </c>
      <c r="D25" s="24" t="s">
        <v>36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</row>
    <row r="26" s="15" customFormat="1" ht="20.5" customHeight="1" spans="1:99">
      <c r="A26" s="22">
        <v>24</v>
      </c>
      <c r="B26" s="23">
        <v>132</v>
      </c>
      <c r="C26" s="23" t="s">
        <v>37</v>
      </c>
      <c r="D26" s="24" t="s">
        <v>36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</row>
    <row r="27" s="15" customFormat="1" ht="20.5" customHeight="1" spans="1:99">
      <c r="A27" s="22">
        <v>25</v>
      </c>
      <c r="B27" s="23">
        <v>132</v>
      </c>
      <c r="C27" s="23" t="s">
        <v>38</v>
      </c>
      <c r="D27" s="24" t="s">
        <v>36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</row>
    <row r="28" s="15" customFormat="1" ht="20.5" customHeight="1" spans="1:99">
      <c r="A28" s="22">
        <v>26</v>
      </c>
      <c r="B28" s="23">
        <v>132</v>
      </c>
      <c r="C28" s="23" t="s">
        <v>39</v>
      </c>
      <c r="D28" s="24" t="s">
        <v>36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</row>
    <row r="29" s="15" customFormat="1" ht="20.5" customHeight="1" spans="1:99">
      <c r="A29" s="22">
        <v>27</v>
      </c>
      <c r="B29" s="23">
        <v>132</v>
      </c>
      <c r="C29" s="23" t="s">
        <v>40</v>
      </c>
      <c r="D29" s="24" t="s">
        <v>36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</row>
    <row r="30" s="15" customFormat="1" ht="20.5" customHeight="1" spans="1:99">
      <c r="A30" s="22">
        <v>28</v>
      </c>
      <c r="B30" s="23">
        <v>132</v>
      </c>
      <c r="C30" s="23" t="s">
        <v>41</v>
      </c>
      <c r="D30" s="24" t="s">
        <v>42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</row>
    <row r="31" s="15" customFormat="1" ht="20.5" customHeight="1" spans="1:99">
      <c r="A31" s="22">
        <v>29</v>
      </c>
      <c r="B31" s="23">
        <v>132</v>
      </c>
      <c r="C31" s="23" t="s">
        <v>43</v>
      </c>
      <c r="D31" s="24" t="s">
        <v>42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</row>
    <row r="32" s="15" customFormat="1" ht="20.5" customHeight="1" spans="1:99">
      <c r="A32" s="22">
        <v>30</v>
      </c>
      <c r="B32" s="23">
        <v>132</v>
      </c>
      <c r="C32" s="23" t="s">
        <v>44</v>
      </c>
      <c r="D32" s="24" t="s">
        <v>42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</row>
    <row r="33" s="15" customFormat="1" ht="20.5" customHeight="1" spans="1:99">
      <c r="A33" s="22">
        <v>31</v>
      </c>
      <c r="B33" s="23">
        <v>132</v>
      </c>
      <c r="C33" s="23" t="s">
        <v>45</v>
      </c>
      <c r="D33" s="24" t="s">
        <v>42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</row>
    <row r="34" s="15" customFormat="1" ht="20.5" customHeight="1" spans="1:99">
      <c r="A34" s="22">
        <v>32</v>
      </c>
      <c r="B34" s="23">
        <v>131</v>
      </c>
      <c r="C34" s="23" t="s">
        <v>46</v>
      </c>
      <c r="D34" s="24" t="s">
        <v>47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</row>
    <row r="35" s="15" customFormat="1" ht="20.5" customHeight="1" spans="1:99">
      <c r="A35" s="22">
        <v>33</v>
      </c>
      <c r="B35" s="23">
        <v>131</v>
      </c>
      <c r="C35" s="23" t="s">
        <v>48</v>
      </c>
      <c r="D35" s="24" t="s">
        <v>49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</row>
    <row r="36" s="15" customFormat="1" ht="20.5" customHeight="1" spans="1:99">
      <c r="A36" s="22">
        <v>34</v>
      </c>
      <c r="B36" s="23">
        <v>131</v>
      </c>
      <c r="C36" s="23" t="s">
        <v>50</v>
      </c>
      <c r="D36" s="24" t="s">
        <v>49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</row>
    <row r="37" s="15" customFormat="1" ht="20.5" customHeight="1" spans="1:99">
      <c r="A37" s="22">
        <v>35</v>
      </c>
      <c r="B37" s="23">
        <v>131</v>
      </c>
      <c r="C37" s="23" t="s">
        <v>51</v>
      </c>
      <c r="D37" s="24" t="s">
        <v>49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</row>
    <row r="38" s="15" customFormat="1" ht="20.5" customHeight="1" spans="1:99">
      <c r="A38" s="22">
        <v>36</v>
      </c>
      <c r="B38" s="23">
        <v>132</v>
      </c>
      <c r="C38" s="23" t="s">
        <v>52</v>
      </c>
      <c r="D38" s="24" t="s">
        <v>49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</row>
    <row r="39" s="15" customFormat="1" ht="20.5" customHeight="1" spans="1:99">
      <c r="A39" s="22">
        <v>37</v>
      </c>
      <c r="B39" s="23">
        <v>131</v>
      </c>
      <c r="C39" s="23" t="s">
        <v>53</v>
      </c>
      <c r="D39" s="24" t="s">
        <v>54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</row>
    <row r="40" s="15" customFormat="1" ht="20.5" customHeight="1" spans="1:99">
      <c r="A40" s="22">
        <v>38</v>
      </c>
      <c r="B40" s="23">
        <v>131</v>
      </c>
      <c r="C40" s="23" t="s">
        <v>55</v>
      </c>
      <c r="D40" s="24" t="s">
        <v>56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</row>
    <row r="41" s="15" customFormat="1" ht="20.5" customHeight="1" spans="1:99">
      <c r="A41" s="22">
        <v>39</v>
      </c>
      <c r="B41" s="23">
        <v>131</v>
      </c>
      <c r="C41" s="23" t="s">
        <v>57</v>
      </c>
      <c r="D41" s="24" t="s">
        <v>58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</row>
    <row r="42" s="15" customFormat="1" ht="20.5" customHeight="1" spans="1:99">
      <c r="A42" s="22">
        <v>40</v>
      </c>
      <c r="B42" s="23">
        <v>132</v>
      </c>
      <c r="C42" s="23" t="s">
        <v>59</v>
      </c>
      <c r="D42" s="24" t="s">
        <v>58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</row>
    <row r="43" s="15" customFormat="1" ht="20.5" customHeight="1" spans="1:99">
      <c r="A43" s="22">
        <v>41</v>
      </c>
      <c r="B43" s="23">
        <v>131</v>
      </c>
      <c r="C43" s="23" t="s">
        <v>60</v>
      </c>
      <c r="D43" s="24" t="s">
        <v>58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</row>
    <row r="44" s="15" customFormat="1" ht="20.5" customHeight="1" spans="1:99">
      <c r="A44" s="22">
        <v>42</v>
      </c>
      <c r="B44" s="23">
        <v>131</v>
      </c>
      <c r="C44" s="23" t="s">
        <v>61</v>
      </c>
      <c r="D44" s="24" t="s">
        <v>62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</row>
    <row r="45" s="15" customFormat="1" ht="20.5" customHeight="1" spans="1:99">
      <c r="A45" s="22">
        <v>43</v>
      </c>
      <c r="B45" s="23">
        <v>132</v>
      </c>
      <c r="C45" s="23" t="s">
        <v>63</v>
      </c>
      <c r="D45" s="24" t="s">
        <v>62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</row>
    <row r="46" s="15" customFormat="1" ht="20.5" customHeight="1" spans="1:99">
      <c r="A46" s="22">
        <v>44</v>
      </c>
      <c r="B46" s="23">
        <v>132</v>
      </c>
      <c r="C46" s="23" t="s">
        <v>64</v>
      </c>
      <c r="D46" s="24" t="s">
        <v>62</v>
      </c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</row>
    <row r="47" s="15" customFormat="1" ht="20.5" customHeight="1" spans="1:99">
      <c r="A47" s="22">
        <v>45</v>
      </c>
      <c r="B47" s="23">
        <v>131</v>
      </c>
      <c r="C47" s="23" t="s">
        <v>65</v>
      </c>
      <c r="D47" s="24" t="s">
        <v>66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</row>
    <row r="48" s="15" customFormat="1" ht="20.5" customHeight="1" spans="1:99">
      <c r="A48" s="22">
        <v>46</v>
      </c>
      <c r="B48" s="23">
        <v>131</v>
      </c>
      <c r="C48" s="23" t="s">
        <v>67</v>
      </c>
      <c r="D48" s="23" t="s">
        <v>66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</row>
    <row r="49" s="15" customFormat="1" ht="20.5" customHeight="1" spans="1:99">
      <c r="A49" s="22">
        <v>47</v>
      </c>
      <c r="B49" s="23">
        <v>131</v>
      </c>
      <c r="C49" s="23" t="s">
        <v>68</v>
      </c>
      <c r="D49" s="24" t="s">
        <v>69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</row>
    <row r="50" s="15" customFormat="1" ht="20.5" customHeight="1" spans="1:99">
      <c r="A50" s="22">
        <v>48</v>
      </c>
      <c r="B50" s="23">
        <v>132</v>
      </c>
      <c r="C50" s="23" t="s">
        <v>70</v>
      </c>
      <c r="D50" s="24" t="s">
        <v>71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</row>
    <row r="51" s="15" customFormat="1" ht="20.5" customHeight="1" spans="1:99">
      <c r="A51" s="22">
        <v>49</v>
      </c>
      <c r="B51" s="23">
        <v>131</v>
      </c>
      <c r="C51" s="23" t="s">
        <v>72</v>
      </c>
      <c r="D51" s="24" t="s">
        <v>73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</row>
    <row r="52" s="15" customFormat="1" ht="20.5" customHeight="1" spans="1:99">
      <c r="A52" s="22">
        <v>50</v>
      </c>
      <c r="B52" s="23">
        <v>131</v>
      </c>
      <c r="C52" s="23" t="s">
        <v>74</v>
      </c>
      <c r="D52" s="24" t="s">
        <v>73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</row>
    <row r="53" s="15" customFormat="1" ht="20.5" customHeight="1" spans="1:99">
      <c r="A53" s="22">
        <v>51</v>
      </c>
      <c r="B53" s="23">
        <v>131</v>
      </c>
      <c r="C53" s="23" t="s">
        <v>75</v>
      </c>
      <c r="D53" s="24" t="s">
        <v>73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</row>
    <row r="54" s="15" customFormat="1" ht="20.5" customHeight="1" spans="1:99">
      <c r="A54" s="22">
        <v>52</v>
      </c>
      <c r="B54" s="23">
        <v>131</v>
      </c>
      <c r="C54" s="23" t="s">
        <v>76</v>
      </c>
      <c r="D54" s="24" t="s">
        <v>77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</row>
    <row r="55" s="15" customFormat="1" ht="20.5" customHeight="1" spans="1:99">
      <c r="A55" s="22">
        <v>53</v>
      </c>
      <c r="B55" s="23">
        <v>131</v>
      </c>
      <c r="C55" s="23" t="s">
        <v>78</v>
      </c>
      <c r="D55" s="24" t="s">
        <v>77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</row>
    <row r="56" s="15" customFormat="1" ht="20.5" customHeight="1" spans="1:99">
      <c r="A56" s="22">
        <v>54</v>
      </c>
      <c r="B56" s="23">
        <v>132</v>
      </c>
      <c r="C56" s="23" t="s">
        <v>79</v>
      </c>
      <c r="D56" s="24" t="s">
        <v>77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</row>
    <row r="57" s="15" customFormat="1" ht="20.5" customHeight="1" spans="1:99">
      <c r="A57" s="22">
        <v>55</v>
      </c>
      <c r="B57" s="23">
        <v>132</v>
      </c>
      <c r="C57" s="23" t="s">
        <v>80</v>
      </c>
      <c r="D57" s="24" t="s">
        <v>77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</row>
    <row r="58" s="15" customFormat="1" ht="20.5" customHeight="1" spans="1:99">
      <c r="A58" s="22">
        <v>56</v>
      </c>
      <c r="B58" s="23">
        <v>132</v>
      </c>
      <c r="C58" s="23" t="s">
        <v>81</v>
      </c>
      <c r="D58" s="24" t="s">
        <v>77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</row>
    <row r="59" s="15" customFormat="1" ht="20.5" customHeight="1" spans="1:99">
      <c r="A59" s="22">
        <v>57</v>
      </c>
      <c r="B59" s="23">
        <v>131</v>
      </c>
      <c r="C59" s="23" t="s">
        <v>82</v>
      </c>
      <c r="D59" s="23" t="s">
        <v>83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</row>
    <row r="60" s="15" customFormat="1" ht="20.5" customHeight="1" spans="1:99">
      <c r="A60" s="22">
        <v>58</v>
      </c>
      <c r="B60" s="23">
        <v>132</v>
      </c>
      <c r="C60" s="23" t="s">
        <v>84</v>
      </c>
      <c r="D60" s="23" t="s">
        <v>83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</row>
    <row r="61" s="15" customFormat="1" ht="20.5" customHeight="1" spans="1:99">
      <c r="A61" s="22">
        <v>59</v>
      </c>
      <c r="B61" s="23">
        <v>131</v>
      </c>
      <c r="C61" s="23" t="s">
        <v>85</v>
      </c>
      <c r="D61" s="24" t="s">
        <v>86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</row>
    <row r="62" s="15" customFormat="1" ht="20.5" customHeight="1" spans="1:99">
      <c r="A62" s="22">
        <v>60</v>
      </c>
      <c r="B62" s="23">
        <v>131</v>
      </c>
      <c r="C62" s="23" t="s">
        <v>87</v>
      </c>
      <c r="D62" s="24" t="s">
        <v>88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</row>
    <row r="63" s="15" customFormat="1" ht="20.5" customHeight="1" spans="1:99">
      <c r="A63" s="22">
        <v>61</v>
      </c>
      <c r="B63" s="23">
        <v>132</v>
      </c>
      <c r="C63" s="23" t="s">
        <v>89</v>
      </c>
      <c r="D63" s="24" t="s">
        <v>90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</row>
    <row r="64" s="15" customFormat="1" ht="20.5" customHeight="1" spans="1:99">
      <c r="A64" s="22">
        <v>62</v>
      </c>
      <c r="B64" s="23">
        <v>131</v>
      </c>
      <c r="C64" s="23" t="s">
        <v>91</v>
      </c>
      <c r="D64" s="24" t="s">
        <v>92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</row>
    <row r="65" s="15" customFormat="1" ht="20.5" customHeight="1" spans="1:99">
      <c r="A65" s="22">
        <v>63</v>
      </c>
      <c r="B65" s="23">
        <v>132</v>
      </c>
      <c r="C65" s="23" t="s">
        <v>93</v>
      </c>
      <c r="D65" s="24" t="s">
        <v>94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</row>
    <row r="66" s="15" customFormat="1" ht="20.5" customHeight="1" spans="1:99">
      <c r="A66" s="22">
        <v>64</v>
      </c>
      <c r="B66" s="23">
        <v>132</v>
      </c>
      <c r="C66" s="23" t="s">
        <v>95</v>
      </c>
      <c r="D66" s="24" t="s">
        <v>96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</row>
    <row r="67" s="15" customFormat="1" ht="20.5" customHeight="1" spans="1:99">
      <c r="A67" s="22">
        <v>65</v>
      </c>
      <c r="B67" s="23">
        <v>132</v>
      </c>
      <c r="C67" s="23" t="s">
        <v>97</v>
      </c>
      <c r="D67" s="24" t="s">
        <v>98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</row>
    <row r="68" s="15" customFormat="1" ht="20.5" customHeight="1" spans="1:99">
      <c r="A68" s="22">
        <v>66</v>
      </c>
      <c r="B68" s="23">
        <v>132</v>
      </c>
      <c r="C68" s="23" t="s">
        <v>99</v>
      </c>
      <c r="D68" s="24" t="s">
        <v>98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</row>
    <row r="69" s="15" customFormat="1" ht="20.5" customHeight="1" spans="1:99">
      <c r="A69" s="22">
        <v>67</v>
      </c>
      <c r="B69" s="23">
        <v>131</v>
      </c>
      <c r="C69" s="23" t="s">
        <v>100</v>
      </c>
      <c r="D69" s="24" t="s">
        <v>101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</row>
    <row r="70" s="15" customFormat="1" ht="20.5" customHeight="1" spans="1:99">
      <c r="A70" s="22">
        <v>68</v>
      </c>
      <c r="B70" s="23">
        <v>132</v>
      </c>
      <c r="C70" s="23" t="s">
        <v>102</v>
      </c>
      <c r="D70" s="24" t="s">
        <v>101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</row>
    <row r="71" s="15" customFormat="1" ht="20.5" customHeight="1" spans="1:99">
      <c r="A71" s="22">
        <v>69</v>
      </c>
      <c r="B71" s="23">
        <v>132</v>
      </c>
      <c r="C71" s="23" t="s">
        <v>103</v>
      </c>
      <c r="D71" s="24" t="s">
        <v>104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</row>
    <row r="72" s="15" customFormat="1" ht="20.5" customHeight="1" spans="1:99">
      <c r="A72" s="22">
        <v>70</v>
      </c>
      <c r="B72" s="23">
        <v>132</v>
      </c>
      <c r="C72" s="23" t="s">
        <v>105</v>
      </c>
      <c r="D72" s="24" t="s">
        <v>106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</row>
  </sheetData>
  <autoFilter ref="A2:CU72">
    <extLst/>
  </autoFilter>
  <sortState ref="A3:D75">
    <sortCondition ref="D3"/>
  </sortState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topLeftCell="A22" workbookViewId="0">
      <selection activeCell="H50" sqref="H50:K50"/>
    </sheetView>
  </sheetViews>
  <sheetFormatPr defaultColWidth="9" defaultRowHeight="13.5"/>
  <cols>
    <col min="2" max="3" width="9.375"/>
    <col min="8" max="12" width="12.625"/>
    <col min="15" max="19" width="12.625"/>
  </cols>
  <sheetData>
    <row r="1" ht="15" spans="1:5">
      <c r="A1" s="1">
        <v>3363</v>
      </c>
      <c r="B1" s="2">
        <v>3783.375</v>
      </c>
      <c r="C1" s="2">
        <v>4624.125</v>
      </c>
      <c r="D1" s="2">
        <v>6726</v>
      </c>
      <c r="E1" s="2">
        <v>9416.4</v>
      </c>
    </row>
    <row r="2" ht="15" spans="1:5">
      <c r="A2" s="1">
        <v>1336</v>
      </c>
      <c r="B2" s="2">
        <v>1503</v>
      </c>
      <c r="C2" s="2">
        <v>1837</v>
      </c>
      <c r="D2" s="2">
        <v>2505</v>
      </c>
      <c r="E2" s="2">
        <v>3507</v>
      </c>
    </row>
    <row r="3" spans="1:5">
      <c r="A3">
        <f>A1+A2</f>
        <v>4699</v>
      </c>
      <c r="B3">
        <f>B1+B2</f>
        <v>5286.375</v>
      </c>
      <c r="C3">
        <f>C1+C2</f>
        <v>6461.125</v>
      </c>
      <c r="D3">
        <f>D1+D2</f>
        <v>9231</v>
      </c>
      <c r="E3">
        <f>E1+E2</f>
        <v>12923.4</v>
      </c>
    </row>
    <row r="17" ht="14.25"/>
    <row r="18" ht="29.25" spans="7:12">
      <c r="G18" s="3" t="s">
        <v>107</v>
      </c>
      <c r="H18" s="4">
        <v>2021</v>
      </c>
      <c r="I18" s="4">
        <v>2022</v>
      </c>
      <c r="J18" s="4">
        <v>2023</v>
      </c>
      <c r="K18" s="4">
        <v>2024</v>
      </c>
      <c r="L18" s="4">
        <v>2025</v>
      </c>
    </row>
    <row r="19" ht="29.25" spans="7:19">
      <c r="G19" s="5" t="s">
        <v>108</v>
      </c>
      <c r="H19" s="1">
        <v>4699</v>
      </c>
      <c r="I19" s="2">
        <v>5286.375</v>
      </c>
      <c r="J19" s="2">
        <v>6461.125</v>
      </c>
      <c r="K19" s="2">
        <v>9231</v>
      </c>
      <c r="L19" s="2">
        <v>12923.4</v>
      </c>
      <c r="O19" s="7">
        <v>4277.4</v>
      </c>
      <c r="P19" s="7">
        <v>4815.575</v>
      </c>
      <c r="Q19" s="7">
        <v>5898.425</v>
      </c>
      <c r="R19" s="7">
        <v>8488.5</v>
      </c>
      <c r="S19" s="7">
        <v>11910.7</v>
      </c>
    </row>
    <row r="20" ht="29.25" spans="7:19">
      <c r="G20" s="5" t="s">
        <v>109</v>
      </c>
      <c r="H20" s="6">
        <v>341.6</v>
      </c>
      <c r="I20" s="6">
        <v>384.3</v>
      </c>
      <c r="J20" s="6">
        <v>469.7</v>
      </c>
      <c r="K20" s="6">
        <v>640.5</v>
      </c>
      <c r="L20" s="6">
        <v>896.7</v>
      </c>
      <c r="O20" s="9">
        <v>1041</v>
      </c>
      <c r="P20" s="4">
        <v>1174.875</v>
      </c>
      <c r="Q20" s="4">
        <v>1449.125</v>
      </c>
      <c r="R20" s="4">
        <v>2421</v>
      </c>
      <c r="S20" s="4">
        <v>3415.4</v>
      </c>
    </row>
    <row r="21" ht="29.25" spans="7:19">
      <c r="G21" s="5" t="s">
        <v>110</v>
      </c>
      <c r="H21" s="7">
        <v>5</v>
      </c>
      <c r="I21" s="7">
        <v>8.5</v>
      </c>
      <c r="J21" s="7">
        <v>10</v>
      </c>
      <c r="K21" s="7">
        <v>15</v>
      </c>
      <c r="L21" s="7">
        <v>21</v>
      </c>
      <c r="O21" s="9">
        <v>1.17</v>
      </c>
      <c r="P21" s="4">
        <v>1.2</v>
      </c>
      <c r="Q21" s="4">
        <v>1.62</v>
      </c>
      <c r="R21" s="4">
        <v>2.7</v>
      </c>
      <c r="S21" s="4">
        <v>3.79</v>
      </c>
    </row>
    <row r="22" ht="29.25" spans="7:19">
      <c r="G22" s="5" t="s">
        <v>111</v>
      </c>
      <c r="H22" s="7">
        <v>15</v>
      </c>
      <c r="I22" s="7">
        <v>18</v>
      </c>
      <c r="J22" s="7">
        <v>23</v>
      </c>
      <c r="K22" s="7">
        <v>27</v>
      </c>
      <c r="L22" s="7">
        <v>35</v>
      </c>
      <c r="O22">
        <f>O20/O21</f>
        <v>889.74358974359</v>
      </c>
      <c r="P22">
        <f>P20/P21</f>
        <v>979.0625</v>
      </c>
      <c r="Q22">
        <f>Q20/Q21</f>
        <v>894.521604938272</v>
      </c>
      <c r="R22">
        <f>R20/R21</f>
        <v>896.666666666667</v>
      </c>
      <c r="S22">
        <f>S20/S21</f>
        <v>901.160949868074</v>
      </c>
    </row>
    <row r="23" ht="29.25" spans="7:19">
      <c r="G23" s="5" t="s">
        <v>112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O23" s="10">
        <f>O19/O22</f>
        <v>4.80745244956772</v>
      </c>
      <c r="P23" s="10">
        <f>P19/P22</f>
        <v>4.91855729332908</v>
      </c>
      <c r="Q23" s="10">
        <f>Q19/Q22</f>
        <v>6.59394358664712</v>
      </c>
      <c r="R23" s="10">
        <f>R19/R22</f>
        <v>9.46672862453532</v>
      </c>
      <c r="S23" s="10">
        <f>S19/S22</f>
        <v>13.2170618375593</v>
      </c>
    </row>
    <row r="24" ht="43.5" spans="7:15">
      <c r="G24" s="5" t="s">
        <v>113</v>
      </c>
      <c r="H24" s="7">
        <v>60</v>
      </c>
      <c r="I24" s="7">
        <v>60</v>
      </c>
      <c r="J24" s="7">
        <v>60</v>
      </c>
      <c r="K24" s="7">
        <v>60</v>
      </c>
      <c r="L24" s="7">
        <v>60</v>
      </c>
      <c r="O24">
        <v>26</v>
      </c>
    </row>
    <row r="25" ht="29.25" spans="7:15">
      <c r="G25" s="5" t="s">
        <v>114</v>
      </c>
      <c r="H25" s="7">
        <f>H19-H20-H21-H22-H24</f>
        <v>4277.4</v>
      </c>
      <c r="I25" s="7">
        <f>I19-I20-I21-I22-I24</f>
        <v>4815.575</v>
      </c>
      <c r="J25" s="7">
        <f>J19-J20-J21-J22-J24</f>
        <v>5898.425</v>
      </c>
      <c r="K25" s="7">
        <f>K19-K20-K21-K22-K24</f>
        <v>8488.5</v>
      </c>
      <c r="L25" s="7">
        <f>L19-L20-L21-L22-L24</f>
        <v>11910.7</v>
      </c>
      <c r="O25">
        <v>16.7</v>
      </c>
    </row>
    <row r="26" ht="43.5" spans="7:12">
      <c r="G26" s="5" t="s">
        <v>115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</row>
    <row r="27" ht="43.5" spans="7:19">
      <c r="G27" s="5" t="s">
        <v>116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O27" s="11">
        <v>42.7</v>
      </c>
      <c r="P27" s="12">
        <v>42.7</v>
      </c>
      <c r="Q27" s="12">
        <v>42.7</v>
      </c>
      <c r="R27" s="12">
        <v>42.7</v>
      </c>
      <c r="S27" s="12">
        <v>42.7</v>
      </c>
    </row>
    <row r="28" ht="29.25" spans="7:19">
      <c r="G28" s="5" t="s">
        <v>117</v>
      </c>
      <c r="H28" s="7">
        <f>H25</f>
        <v>4277.4</v>
      </c>
      <c r="I28" s="7">
        <f>I25</f>
        <v>4815.575</v>
      </c>
      <c r="J28" s="7">
        <f>J25</f>
        <v>5898.425</v>
      </c>
      <c r="K28" s="7">
        <f>K25</f>
        <v>8488.5</v>
      </c>
      <c r="L28" s="7">
        <f>L25</f>
        <v>11910.7</v>
      </c>
      <c r="O28" s="13">
        <v>8</v>
      </c>
      <c r="P28" s="14">
        <v>9</v>
      </c>
      <c r="Q28" s="14">
        <v>11</v>
      </c>
      <c r="R28" s="14">
        <v>15</v>
      </c>
      <c r="S28" s="14">
        <v>21</v>
      </c>
    </row>
    <row r="29" ht="43.5" spans="7:19">
      <c r="G29" s="5" t="s">
        <v>118</v>
      </c>
      <c r="H29" s="7">
        <v>0</v>
      </c>
      <c r="I29" s="7">
        <v>0</v>
      </c>
      <c r="J29" s="7">
        <v>68.55</v>
      </c>
      <c r="K29" s="7">
        <v>119.7</v>
      </c>
      <c r="L29" s="7">
        <v>171.6</v>
      </c>
      <c r="O29">
        <f>O27*O28</f>
        <v>341.6</v>
      </c>
      <c r="P29">
        <f>P27*P28</f>
        <v>384.3</v>
      </c>
      <c r="Q29">
        <f>Q27*Q28</f>
        <v>469.7</v>
      </c>
      <c r="R29">
        <f>R27*R28</f>
        <v>640.5</v>
      </c>
      <c r="S29">
        <f>S27*S28</f>
        <v>896.7</v>
      </c>
    </row>
    <row r="30" ht="29.25" spans="7:12">
      <c r="G30" s="5" t="s">
        <v>119</v>
      </c>
      <c r="H30" s="7">
        <f>H28-H29</f>
        <v>4277.4</v>
      </c>
      <c r="I30" s="7">
        <f>I28-I29</f>
        <v>4815.575</v>
      </c>
      <c r="J30" s="7">
        <f>J28-J29</f>
        <v>5829.875</v>
      </c>
      <c r="K30" s="7">
        <f>K28-K29</f>
        <v>8368.8</v>
      </c>
      <c r="L30" s="7">
        <f>L28-L29</f>
        <v>11739.1</v>
      </c>
    </row>
    <row r="31" spans="8:12">
      <c r="H31" s="8">
        <f>H30/H19</f>
        <v>0.910278782719728</v>
      </c>
      <c r="I31" s="8">
        <f>I30/I19</f>
        <v>0.910940862121964</v>
      </c>
      <c r="J31" s="8">
        <f>J30/J19</f>
        <v>0.902300296001083</v>
      </c>
      <c r="K31" s="8">
        <f>K30/K19</f>
        <v>0.906597335066623</v>
      </c>
      <c r="L31" s="8">
        <f>L30/L19</f>
        <v>0.908360029094511</v>
      </c>
    </row>
    <row r="43" ht="14.25"/>
    <row r="44" ht="15" spans="7:12">
      <c r="G44" s="3"/>
      <c r="H44" s="4">
        <v>2021</v>
      </c>
      <c r="I44" s="4">
        <v>2022</v>
      </c>
      <c r="J44" s="4">
        <v>2023</v>
      </c>
      <c r="K44" s="4">
        <v>2024</v>
      </c>
      <c r="L44" s="4">
        <v>2025</v>
      </c>
    </row>
    <row r="45" ht="15" spans="7:12">
      <c r="G45" s="5" t="s">
        <v>120</v>
      </c>
      <c r="H45" s="7">
        <v>4277.4</v>
      </c>
      <c r="I45" s="7">
        <v>4815.575</v>
      </c>
      <c r="J45" s="7">
        <v>5829.875</v>
      </c>
      <c r="K45" s="7">
        <v>8368.8</v>
      </c>
      <c r="L45" s="7">
        <v>11739.1</v>
      </c>
    </row>
    <row r="47" spans="8:12">
      <c r="H47">
        <f>I45-H45</f>
        <v>538.175</v>
      </c>
      <c r="I47">
        <f>J45-I45</f>
        <v>1014.3</v>
      </c>
      <c r="J47">
        <f>K45-J45</f>
        <v>2538.925</v>
      </c>
      <c r="K47">
        <f>L45-K45</f>
        <v>3370.3</v>
      </c>
      <c r="L47">
        <f>M45-L45</f>
        <v>-11739.1</v>
      </c>
    </row>
    <row r="48" spans="8:8">
      <c r="H48" t="e">
        <f>H47、</f>
        <v>#NAME?</v>
      </c>
    </row>
    <row r="50" spans="8:11">
      <c r="H50">
        <f>H47/H45</f>
        <v>0.125818254079581</v>
      </c>
      <c r="I50">
        <f>I47/I45</f>
        <v>0.210629052605348</v>
      </c>
      <c r="J50">
        <f>J47/J45</f>
        <v>0.435502476468192</v>
      </c>
      <c r="K50">
        <f>K47/K45</f>
        <v>0.402722015103719</v>
      </c>
    </row>
  </sheetData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 mary</dc:creator>
  <cp:lastModifiedBy>゜Wish-es．</cp:lastModifiedBy>
  <dcterms:created xsi:type="dcterms:W3CDTF">2018-04-23T10:02:00Z</dcterms:created>
  <dcterms:modified xsi:type="dcterms:W3CDTF">2021-09-01T08:11:46Z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